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385" windowHeight="9150" activeTab="0"/>
  </bookViews>
  <sheets>
    <sheet name="Details" sheetId="1" r:id="rId1"/>
    <sheet name="Summary" sheetId="2" r:id="rId2"/>
  </sheets>
  <definedNames>
    <definedName name="_xlnm.Print_Area" localSheetId="1">'Summary'!$A$1:$N$9</definedName>
  </definedNames>
  <calcPr fullCalcOnLoad="1"/>
</workbook>
</file>

<file path=xl/sharedStrings.xml><?xml version="1.0" encoding="utf-8"?>
<sst xmlns="http://schemas.openxmlformats.org/spreadsheetml/2006/main" count="145" uniqueCount="52">
  <si>
    <t>School</t>
  </si>
  <si>
    <t>Status</t>
  </si>
  <si>
    <t>H</t>
  </si>
  <si>
    <t>Atlantic Community High School</t>
  </si>
  <si>
    <t>AAA</t>
  </si>
  <si>
    <t>Boynton Beach High School</t>
  </si>
  <si>
    <t>Forest Hill High School</t>
  </si>
  <si>
    <t>Glades Central High</t>
  </si>
  <si>
    <t>John I. Leonard High School</t>
  </si>
  <si>
    <t>Palm Beach Gardens High School</t>
  </si>
  <si>
    <t>other</t>
  </si>
  <si>
    <t>Palm Beach Lakes High School</t>
  </si>
  <si>
    <t>Seminole Ridge High School</t>
  </si>
  <si>
    <t>Boca Raton High School</t>
  </si>
  <si>
    <t>William T. Dwyer High School</t>
  </si>
  <si>
    <t>Lake Worth High School</t>
  </si>
  <si>
    <t>M</t>
  </si>
  <si>
    <t>Pahokee Middle/Sr. High School</t>
  </si>
  <si>
    <t>Santaluces High School</t>
  </si>
  <si>
    <t>CHTR</t>
  </si>
  <si>
    <t>Bear Lakes Middle School</t>
  </si>
  <si>
    <t>Conniston Middle School</t>
  </si>
  <si>
    <t>ALT</t>
  </si>
  <si>
    <t>Gold Coast Community School</t>
  </si>
  <si>
    <t>H. L. Watkins Middle</t>
  </si>
  <si>
    <t>Jeaga Middle School</t>
  </si>
  <si>
    <t>John F. Kennedy Middle School</t>
  </si>
  <si>
    <t>L. C. Swain Middle</t>
  </si>
  <si>
    <t>Lake Shore Middle School</t>
  </si>
  <si>
    <t>Lake Worth Middle School</t>
  </si>
  <si>
    <t>Tradewinds Middle School</t>
  </si>
  <si>
    <t>Toussaint L'Ouverture High School</t>
  </si>
  <si>
    <t>Grade 9</t>
  </si>
  <si>
    <t>Fall</t>
  </si>
  <si>
    <t>Winter</t>
  </si>
  <si>
    <t>Grade 10</t>
  </si>
  <si>
    <t>% Diff.</t>
  </si>
  <si>
    <t>Educate Kids</t>
  </si>
  <si>
    <t>Grade 6</t>
  </si>
  <si>
    <t>Grade 7</t>
  </si>
  <si>
    <t>Grade 8</t>
  </si>
  <si>
    <t>% Difference</t>
  </si>
  <si>
    <t>Pilot</t>
  </si>
  <si>
    <t>AVERAGE</t>
  </si>
  <si>
    <t xml:space="preserve">SCHOOLS ADDED </t>
  </si>
  <si>
    <t>PILOT SCHOOLS - USED EDUCATE KIDS BETWEEN THE FALL AND WINTER TESTS</t>
  </si>
  <si>
    <r>
      <t xml:space="preserve">SCHOOLS ADDED IN DECEMBER - </t>
    </r>
    <r>
      <rPr>
        <b/>
        <i/>
        <sz val="14"/>
        <rFont val="Times New Roman"/>
        <family val="1"/>
      </rPr>
      <t>DID NOT</t>
    </r>
    <r>
      <rPr>
        <b/>
        <sz val="14"/>
        <rFont val="Times New Roman"/>
        <family val="1"/>
      </rPr>
      <t xml:space="preserve"> USE EDUCATE KIDS BETWEEN THE FALL AND WINTER TESTS</t>
    </r>
  </si>
  <si>
    <t>DELTA</t>
  </si>
  <si>
    <t>Average Score</t>
  </si>
  <si>
    <r>
      <t>Pilot Schools</t>
    </r>
    <r>
      <rPr>
        <sz val="10"/>
        <rFont val="Times New Roman"/>
        <family val="1"/>
      </rPr>
      <t xml:space="preserve"> (Educate Kids)</t>
    </r>
  </si>
  <si>
    <r>
      <t>New Schools</t>
    </r>
    <r>
      <rPr>
        <sz val="10"/>
        <rFont val="Times New Roman"/>
        <family val="1"/>
      </rPr>
      <t xml:space="preserve">      (No Educate Kids)</t>
    </r>
  </si>
  <si>
    <t>Average % Diff.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</si>
</sst>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1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vertical="center" indent="1"/>
    </xf>
    <xf numFmtId="0" fontId="0" fillId="3" borderId="1" xfId="0" applyFill="1" applyBorder="1" applyAlignment="1">
      <alignment horizontal="right" vertical="center" indent="1"/>
    </xf>
    <xf numFmtId="0" fontId="0" fillId="3" borderId="1" xfId="0" applyFont="1" applyFill="1" applyBorder="1" applyAlignment="1">
      <alignment horizontal="right" vertical="center" indent="2"/>
    </xf>
    <xf numFmtId="0" fontId="0" fillId="3" borderId="1" xfId="0" applyFill="1" applyBorder="1" applyAlignment="1">
      <alignment horizontal="right" vertical="center" indent="2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C1">
      <selection activeCell="I23" sqref="I23"/>
    </sheetView>
  </sheetViews>
  <sheetFormatPr defaultColWidth="9.00390625" defaultRowHeight="15.75"/>
  <cols>
    <col min="1" max="1" width="6.00390625" style="2" bestFit="1" customWidth="1"/>
    <col min="2" max="2" width="27.875" style="2" bestFit="1" customWidth="1"/>
    <col min="3" max="3" width="6.125" style="2" bestFit="1" customWidth="1"/>
    <col min="4" max="5" width="8.75390625" style="6" customWidth="1"/>
    <col min="6" max="6" width="8.75390625" style="12" customWidth="1"/>
    <col min="7" max="8" width="8.75390625" style="6" customWidth="1"/>
    <col min="9" max="9" width="8.75390625" style="12" customWidth="1"/>
    <col min="10" max="11" width="8.75390625" style="6" customWidth="1"/>
    <col min="12" max="12" width="8.75390625" style="12" customWidth="1"/>
    <col min="13" max="14" width="8.75390625" style="6" customWidth="1"/>
    <col min="15" max="15" width="8.75390625" style="12" customWidth="1"/>
    <col min="16" max="17" width="8.75390625" style="6" customWidth="1"/>
    <col min="18" max="18" width="8.75390625" style="12" customWidth="1"/>
    <col min="19" max="19" width="8.875" style="6" bestFit="1" customWidth="1"/>
    <col min="20" max="16384" width="9.00390625" style="2" customWidth="1"/>
  </cols>
  <sheetData>
    <row r="1" spans="1:19" s="22" customFormat="1" ht="18.75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1"/>
    </row>
    <row r="2" spans="1:18" s="7" customFormat="1" ht="15.75">
      <c r="A2" s="48"/>
      <c r="B2" s="48"/>
      <c r="C2" s="48"/>
      <c r="D2" s="42" t="s">
        <v>38</v>
      </c>
      <c r="E2" s="42"/>
      <c r="F2" s="42"/>
      <c r="G2" s="42" t="s">
        <v>39</v>
      </c>
      <c r="H2" s="42"/>
      <c r="I2" s="42"/>
      <c r="J2" s="42" t="s">
        <v>40</v>
      </c>
      <c r="K2" s="42"/>
      <c r="L2" s="42"/>
      <c r="M2" s="42" t="s">
        <v>32</v>
      </c>
      <c r="N2" s="42"/>
      <c r="O2" s="42"/>
      <c r="P2" s="42" t="s">
        <v>35</v>
      </c>
      <c r="Q2" s="42"/>
      <c r="R2" s="42"/>
    </row>
    <row r="3" spans="1:19" ht="15.75">
      <c r="A3" s="1"/>
      <c r="B3" s="1" t="s">
        <v>0</v>
      </c>
      <c r="C3" s="1" t="s">
        <v>1</v>
      </c>
      <c r="D3" s="14" t="s">
        <v>33</v>
      </c>
      <c r="E3" s="14" t="s">
        <v>34</v>
      </c>
      <c r="F3" s="15" t="s">
        <v>36</v>
      </c>
      <c r="G3" s="14" t="s">
        <v>33</v>
      </c>
      <c r="H3" s="14" t="s">
        <v>34</v>
      </c>
      <c r="I3" s="15" t="s">
        <v>36</v>
      </c>
      <c r="J3" s="14" t="s">
        <v>33</v>
      </c>
      <c r="K3" s="14" t="s">
        <v>34</v>
      </c>
      <c r="L3" s="15" t="s">
        <v>36</v>
      </c>
      <c r="M3" s="14" t="s">
        <v>33</v>
      </c>
      <c r="N3" s="14" t="s">
        <v>34</v>
      </c>
      <c r="O3" s="15" t="s">
        <v>36</v>
      </c>
      <c r="P3" s="14" t="s">
        <v>33</v>
      </c>
      <c r="Q3" s="14" t="s">
        <v>34</v>
      </c>
      <c r="R3" s="15" t="s">
        <v>36</v>
      </c>
      <c r="S3" s="2"/>
    </row>
    <row r="4" spans="1:18" s="16" customFormat="1" ht="15.75">
      <c r="A4" s="17" t="s">
        <v>2</v>
      </c>
      <c r="B4" s="18" t="s">
        <v>13</v>
      </c>
      <c r="C4" s="17" t="s">
        <v>42</v>
      </c>
      <c r="D4" s="8"/>
      <c r="E4" s="8"/>
      <c r="F4" s="9"/>
      <c r="G4" s="8"/>
      <c r="H4" s="8"/>
      <c r="I4" s="9"/>
      <c r="J4" s="8"/>
      <c r="K4" s="8"/>
      <c r="L4" s="9"/>
      <c r="M4" s="8">
        <v>45.7</v>
      </c>
      <c r="N4" s="8">
        <v>47.5</v>
      </c>
      <c r="O4" s="9">
        <f aca="true" t="shared" si="0" ref="O4:O25">(N4-M4)/M4*100</f>
        <v>3.9387308533916783</v>
      </c>
      <c r="P4" s="8">
        <v>39.4</v>
      </c>
      <c r="Q4" s="8">
        <v>36.1</v>
      </c>
      <c r="R4" s="10">
        <f aca="true" t="shared" si="1" ref="R4:R9">(Q4-P4)/P4*100</f>
        <v>-8.37563451776649</v>
      </c>
    </row>
    <row r="5" spans="1:18" s="16" customFormat="1" ht="15.75">
      <c r="A5" s="17" t="s">
        <v>2</v>
      </c>
      <c r="B5" s="18" t="s">
        <v>15</v>
      </c>
      <c r="C5" s="17" t="s">
        <v>42</v>
      </c>
      <c r="D5" s="8"/>
      <c r="E5" s="8"/>
      <c r="F5" s="9"/>
      <c r="G5" s="8"/>
      <c r="H5" s="8"/>
      <c r="I5" s="9"/>
      <c r="J5" s="8"/>
      <c r="K5" s="8"/>
      <c r="L5" s="9"/>
      <c r="M5" s="8">
        <v>37.7</v>
      </c>
      <c r="N5" s="8">
        <v>35.9</v>
      </c>
      <c r="O5" s="10">
        <f t="shared" si="0"/>
        <v>-4.7745358090185785</v>
      </c>
      <c r="P5" s="8">
        <v>36.2</v>
      </c>
      <c r="Q5" s="8">
        <v>35</v>
      </c>
      <c r="R5" s="10">
        <f t="shared" si="1"/>
        <v>-3.3149171270718307</v>
      </c>
    </row>
    <row r="6" spans="1:18" s="16" customFormat="1" ht="15.75">
      <c r="A6" s="17" t="s">
        <v>2</v>
      </c>
      <c r="B6" s="18" t="s">
        <v>18</v>
      </c>
      <c r="C6" s="17" t="s">
        <v>42</v>
      </c>
      <c r="D6" s="8"/>
      <c r="E6" s="8"/>
      <c r="F6" s="9"/>
      <c r="G6" s="8"/>
      <c r="H6" s="8"/>
      <c r="I6" s="9"/>
      <c r="J6" s="8"/>
      <c r="K6" s="8"/>
      <c r="L6" s="9"/>
      <c r="M6" s="8">
        <v>35.8</v>
      </c>
      <c r="N6" s="8">
        <v>36.7</v>
      </c>
      <c r="O6" s="9">
        <f t="shared" si="0"/>
        <v>2.5139664804469435</v>
      </c>
      <c r="P6" s="8">
        <v>31.5</v>
      </c>
      <c r="Q6" s="8">
        <v>34.7</v>
      </c>
      <c r="R6" s="9">
        <f t="shared" si="1"/>
        <v>10.158730158730169</v>
      </c>
    </row>
    <row r="7" spans="1:18" s="16" customFormat="1" ht="15.75">
      <c r="A7" s="17" t="s">
        <v>19</v>
      </c>
      <c r="B7" s="18" t="s">
        <v>31</v>
      </c>
      <c r="C7" s="17" t="s">
        <v>42</v>
      </c>
      <c r="D7" s="8"/>
      <c r="E7" s="8"/>
      <c r="F7" s="9"/>
      <c r="G7" s="8"/>
      <c r="H7" s="8"/>
      <c r="I7" s="9"/>
      <c r="J7" s="8"/>
      <c r="K7" s="8"/>
      <c r="L7" s="9"/>
      <c r="M7" s="8">
        <v>24</v>
      </c>
      <c r="N7" s="8">
        <v>30.5</v>
      </c>
      <c r="O7" s="9">
        <f t="shared" si="0"/>
        <v>27.083333333333332</v>
      </c>
      <c r="P7" s="8">
        <v>21.4</v>
      </c>
      <c r="Q7" s="8">
        <v>31.5</v>
      </c>
      <c r="R7" s="9">
        <f t="shared" si="1"/>
        <v>47.196261682243005</v>
      </c>
    </row>
    <row r="8" spans="1:18" s="16" customFormat="1" ht="15.75">
      <c r="A8" s="17" t="s">
        <v>2</v>
      </c>
      <c r="B8" s="18" t="s">
        <v>14</v>
      </c>
      <c r="C8" s="17" t="s">
        <v>42</v>
      </c>
      <c r="D8" s="8"/>
      <c r="E8" s="8"/>
      <c r="F8" s="9"/>
      <c r="G8" s="8"/>
      <c r="H8" s="8"/>
      <c r="I8" s="9"/>
      <c r="J8" s="8"/>
      <c r="K8" s="8"/>
      <c r="L8" s="9"/>
      <c r="M8" s="8">
        <v>42.2</v>
      </c>
      <c r="N8" s="8">
        <v>45.1</v>
      </c>
      <c r="O8" s="9">
        <f t="shared" si="0"/>
        <v>6.872037914691939</v>
      </c>
      <c r="P8" s="8">
        <v>36.7</v>
      </c>
      <c r="Q8" s="8">
        <v>38.3</v>
      </c>
      <c r="R8" s="9">
        <f t="shared" si="1"/>
        <v>4.359673024523144</v>
      </c>
    </row>
    <row r="9" spans="1:18" s="16" customFormat="1" ht="15.75">
      <c r="A9" s="17" t="s">
        <v>16</v>
      </c>
      <c r="B9" s="18" t="s">
        <v>17</v>
      </c>
      <c r="C9" s="17" t="s">
        <v>42</v>
      </c>
      <c r="D9" s="8"/>
      <c r="E9" s="8"/>
      <c r="F9" s="9"/>
      <c r="G9" s="8">
        <v>36.8</v>
      </c>
      <c r="H9" s="8">
        <v>45</v>
      </c>
      <c r="I9" s="9">
        <f>(H9-G9)/G9*100</f>
        <v>22.282608695652183</v>
      </c>
      <c r="J9" s="8">
        <v>30.6</v>
      </c>
      <c r="K9" s="8">
        <v>39.6</v>
      </c>
      <c r="L9" s="9">
        <f>(K9-J9)/J9*100</f>
        <v>29.411764705882355</v>
      </c>
      <c r="M9" s="8">
        <v>36.1</v>
      </c>
      <c r="N9" s="8">
        <v>37.7</v>
      </c>
      <c r="O9" s="9">
        <f>(N9-M9)/M9*100</f>
        <v>4.4321329639889235</v>
      </c>
      <c r="P9" s="8">
        <v>24.4</v>
      </c>
      <c r="Q9" s="8">
        <v>29</v>
      </c>
      <c r="R9" s="9">
        <f t="shared" si="1"/>
        <v>18.85245901639345</v>
      </c>
    </row>
    <row r="10" spans="1:18" s="16" customFormat="1" ht="16.5" customHeight="1">
      <c r="A10" s="17" t="s">
        <v>16</v>
      </c>
      <c r="B10" s="18" t="s">
        <v>20</v>
      </c>
      <c r="C10" s="17" t="s">
        <v>42</v>
      </c>
      <c r="D10" s="8">
        <v>35</v>
      </c>
      <c r="E10" s="8">
        <v>43.3</v>
      </c>
      <c r="F10" s="9">
        <f>(E10-D10)/D10*100</f>
        <v>23.714285714285708</v>
      </c>
      <c r="G10" s="8">
        <v>38.9</v>
      </c>
      <c r="H10" s="8">
        <v>44.2</v>
      </c>
      <c r="I10" s="9">
        <f>(H10-G10)/G10*100</f>
        <v>13.624678663239088</v>
      </c>
      <c r="J10" s="8">
        <v>34.8</v>
      </c>
      <c r="K10" s="8">
        <v>38</v>
      </c>
      <c r="L10" s="9">
        <f>(K10-J10)/J10*100</f>
        <v>9.195402298850585</v>
      </c>
      <c r="M10" s="8"/>
      <c r="N10" s="8"/>
      <c r="O10" s="9"/>
      <c r="P10" s="8"/>
      <c r="Q10" s="8"/>
      <c r="R10" s="9"/>
    </row>
    <row r="11" spans="1:18" s="16" customFormat="1" ht="15.75">
      <c r="A11" s="17" t="s">
        <v>16</v>
      </c>
      <c r="B11" s="18" t="s">
        <v>25</v>
      </c>
      <c r="C11" s="17" t="s">
        <v>42</v>
      </c>
      <c r="D11" s="8">
        <v>39.1</v>
      </c>
      <c r="E11" s="8">
        <v>51.7</v>
      </c>
      <c r="F11" s="9">
        <f>(E11-D11)/D11*100</f>
        <v>32.22506393861893</v>
      </c>
      <c r="G11" s="8">
        <v>41.2</v>
      </c>
      <c r="H11" s="8">
        <v>44.3</v>
      </c>
      <c r="I11" s="9">
        <f>(H11-G11)/G11*100</f>
        <v>7.52427184466018</v>
      </c>
      <c r="J11" s="8">
        <v>38.2</v>
      </c>
      <c r="K11" s="8">
        <v>43.5</v>
      </c>
      <c r="L11" s="9">
        <f>(K11-J11)/J11*100</f>
        <v>13.874345549738212</v>
      </c>
      <c r="M11" s="8"/>
      <c r="N11" s="8"/>
      <c r="O11" s="9"/>
      <c r="P11" s="8"/>
      <c r="Q11" s="8"/>
      <c r="R11" s="9"/>
    </row>
    <row r="12" spans="1:18" s="16" customFormat="1" ht="15.75">
      <c r="A12" s="17" t="s">
        <v>16</v>
      </c>
      <c r="B12" s="18" t="s">
        <v>28</v>
      </c>
      <c r="C12" s="17" t="s">
        <v>42</v>
      </c>
      <c r="D12" s="8">
        <v>29.7</v>
      </c>
      <c r="E12" s="8">
        <v>45.7</v>
      </c>
      <c r="F12" s="9">
        <f>(E12-D12)/D12*100</f>
        <v>53.87205387205388</v>
      </c>
      <c r="G12" s="8">
        <v>33.5</v>
      </c>
      <c r="H12" s="8">
        <v>40.6</v>
      </c>
      <c r="I12" s="9">
        <f>(H12-G12)/G12*100</f>
        <v>21.194029850746272</v>
      </c>
      <c r="J12" s="8">
        <v>31.8</v>
      </c>
      <c r="K12" s="8">
        <v>36.7</v>
      </c>
      <c r="L12" s="9">
        <f>(K12-J12)/J12*100</f>
        <v>15.408805031446548</v>
      </c>
      <c r="M12" s="8"/>
      <c r="N12" s="8"/>
      <c r="O12" s="9"/>
      <c r="P12" s="8"/>
      <c r="Q12" s="8"/>
      <c r="R12" s="9"/>
    </row>
    <row r="13" spans="1:18" s="16" customFormat="1" ht="15.75">
      <c r="A13" s="44" t="s">
        <v>43</v>
      </c>
      <c r="B13" s="45"/>
      <c r="C13" s="45"/>
      <c r="D13" s="19">
        <f>AVERAGE(D4:D12)</f>
        <v>34.6</v>
      </c>
      <c r="E13" s="19">
        <f aca="true" t="shared" si="2" ref="E13:R13">AVERAGE(E4:E12)</f>
        <v>46.9</v>
      </c>
      <c r="F13" s="20">
        <f t="shared" si="2"/>
        <v>36.603801174986174</v>
      </c>
      <c r="G13" s="19">
        <f t="shared" si="2"/>
        <v>37.599999999999994</v>
      </c>
      <c r="H13" s="19">
        <f t="shared" si="2"/>
        <v>43.525</v>
      </c>
      <c r="I13" s="20">
        <f t="shared" si="2"/>
        <v>16.15639726357443</v>
      </c>
      <c r="J13" s="19">
        <f t="shared" si="2"/>
        <v>33.85</v>
      </c>
      <c r="K13" s="19">
        <f t="shared" si="2"/>
        <v>39.45</v>
      </c>
      <c r="L13" s="20">
        <f t="shared" si="2"/>
        <v>16.972579396479425</v>
      </c>
      <c r="M13" s="19">
        <f t="shared" si="2"/>
        <v>36.916666666666664</v>
      </c>
      <c r="N13" s="19">
        <f t="shared" si="2"/>
        <v>38.900000000000006</v>
      </c>
      <c r="O13" s="20">
        <f t="shared" si="2"/>
        <v>6.677610956139039</v>
      </c>
      <c r="P13" s="19">
        <f t="shared" si="2"/>
        <v>31.599999999999998</v>
      </c>
      <c r="Q13" s="19">
        <f t="shared" si="2"/>
        <v>34.1</v>
      </c>
      <c r="R13" s="20">
        <f t="shared" si="2"/>
        <v>11.479428706175241</v>
      </c>
    </row>
    <row r="14" ht="15.75"/>
    <row r="15" spans="1:19" s="22" customFormat="1" ht="19.5">
      <c r="A15" s="43" t="s">
        <v>46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21"/>
    </row>
    <row r="16" spans="1:18" s="7" customFormat="1" ht="15.75">
      <c r="A16" s="48" t="s">
        <v>44</v>
      </c>
      <c r="B16" s="48"/>
      <c r="C16" s="48"/>
      <c r="D16" s="42" t="s">
        <v>38</v>
      </c>
      <c r="E16" s="42"/>
      <c r="F16" s="42"/>
      <c r="G16" s="42" t="s">
        <v>39</v>
      </c>
      <c r="H16" s="42"/>
      <c r="I16" s="42"/>
      <c r="J16" s="42" t="s">
        <v>40</v>
      </c>
      <c r="K16" s="42"/>
      <c r="L16" s="42"/>
      <c r="M16" s="42" t="s">
        <v>32</v>
      </c>
      <c r="N16" s="42"/>
      <c r="O16" s="42"/>
      <c r="P16" s="42" t="s">
        <v>35</v>
      </c>
      <c r="Q16" s="42"/>
      <c r="R16" s="42"/>
    </row>
    <row r="17" spans="1:19" ht="15.75">
      <c r="A17" s="1"/>
      <c r="B17" s="1" t="s">
        <v>0</v>
      </c>
      <c r="C17" s="1" t="s">
        <v>1</v>
      </c>
      <c r="D17" s="14" t="s">
        <v>33</v>
      </c>
      <c r="E17" s="14" t="s">
        <v>34</v>
      </c>
      <c r="F17" s="15" t="s">
        <v>36</v>
      </c>
      <c r="G17" s="14" t="s">
        <v>33</v>
      </c>
      <c r="H17" s="14" t="s">
        <v>34</v>
      </c>
      <c r="I17" s="15" t="s">
        <v>36</v>
      </c>
      <c r="J17" s="14" t="s">
        <v>33</v>
      </c>
      <c r="K17" s="14" t="s">
        <v>34</v>
      </c>
      <c r="L17" s="15" t="s">
        <v>36</v>
      </c>
      <c r="M17" s="14" t="s">
        <v>33</v>
      </c>
      <c r="N17" s="14" t="s">
        <v>34</v>
      </c>
      <c r="O17" s="15" t="s">
        <v>36</v>
      </c>
      <c r="P17" s="14" t="s">
        <v>33</v>
      </c>
      <c r="Q17" s="14" t="s">
        <v>34</v>
      </c>
      <c r="R17" s="15" t="s">
        <v>36</v>
      </c>
      <c r="S17" s="2"/>
    </row>
    <row r="18" spans="1:19" ht="15.75">
      <c r="A18" s="3" t="s">
        <v>2</v>
      </c>
      <c r="B18" s="4" t="s">
        <v>3</v>
      </c>
      <c r="C18" s="3" t="s">
        <v>4</v>
      </c>
      <c r="D18" s="5"/>
      <c r="E18" s="5"/>
      <c r="F18" s="11"/>
      <c r="G18" s="5"/>
      <c r="H18" s="5"/>
      <c r="I18" s="11"/>
      <c r="J18" s="5"/>
      <c r="K18" s="5"/>
      <c r="L18" s="11"/>
      <c r="M18" s="5">
        <v>45.3</v>
      </c>
      <c r="N18" s="5">
        <v>45.6</v>
      </c>
      <c r="O18" s="9">
        <f t="shared" si="0"/>
        <v>0.6622516556291486</v>
      </c>
      <c r="P18" s="8">
        <v>38.4</v>
      </c>
      <c r="Q18" s="8">
        <v>42.6</v>
      </c>
      <c r="R18" s="9">
        <f aca="true" t="shared" si="3" ref="R18:R25">(Q18-P18)/P18*100</f>
        <v>10.937500000000009</v>
      </c>
      <c r="S18" s="2"/>
    </row>
    <row r="19" spans="1:19" ht="15.75">
      <c r="A19" s="3" t="s">
        <v>2</v>
      </c>
      <c r="B19" s="4" t="s">
        <v>5</v>
      </c>
      <c r="C19" s="3" t="s">
        <v>4</v>
      </c>
      <c r="D19" s="5"/>
      <c r="E19" s="5"/>
      <c r="F19" s="11"/>
      <c r="G19" s="5"/>
      <c r="H19" s="5"/>
      <c r="I19" s="11"/>
      <c r="J19" s="5"/>
      <c r="K19" s="5"/>
      <c r="L19" s="11"/>
      <c r="M19" s="5">
        <v>33.3</v>
      </c>
      <c r="N19" s="5">
        <v>30.3</v>
      </c>
      <c r="O19" s="10">
        <f t="shared" si="0"/>
        <v>-9.009009009008999</v>
      </c>
      <c r="P19" s="8">
        <v>29.8</v>
      </c>
      <c r="Q19" s="8">
        <v>27.2</v>
      </c>
      <c r="R19" s="10">
        <f t="shared" si="3"/>
        <v>-8.724832214765105</v>
      </c>
      <c r="S19" s="2"/>
    </row>
    <row r="20" spans="1:19" ht="15.75">
      <c r="A20" s="3" t="s">
        <v>2</v>
      </c>
      <c r="B20" s="4" t="s">
        <v>6</v>
      </c>
      <c r="C20" s="3" t="s">
        <v>4</v>
      </c>
      <c r="D20" s="5"/>
      <c r="E20" s="5"/>
      <c r="F20" s="11"/>
      <c r="G20" s="5"/>
      <c r="H20" s="5"/>
      <c r="I20" s="11"/>
      <c r="J20" s="5"/>
      <c r="K20" s="5"/>
      <c r="L20" s="11"/>
      <c r="M20" s="5">
        <v>40</v>
      </c>
      <c r="N20" s="5">
        <v>34.8</v>
      </c>
      <c r="O20" s="10">
        <f t="shared" si="0"/>
        <v>-13.000000000000005</v>
      </c>
      <c r="P20" s="8">
        <v>36.1</v>
      </c>
      <c r="Q20" s="8">
        <v>33.8</v>
      </c>
      <c r="R20" s="10">
        <f t="shared" si="3"/>
        <v>-6.371191135734083</v>
      </c>
      <c r="S20" s="2"/>
    </row>
    <row r="21" spans="1:19" ht="15.75">
      <c r="A21" s="3" t="s">
        <v>2</v>
      </c>
      <c r="B21" s="4" t="s">
        <v>7</v>
      </c>
      <c r="C21" s="3" t="s">
        <v>4</v>
      </c>
      <c r="D21" s="5"/>
      <c r="E21" s="5"/>
      <c r="F21" s="11"/>
      <c r="G21" s="5"/>
      <c r="H21" s="5"/>
      <c r="I21" s="11"/>
      <c r="J21" s="5"/>
      <c r="K21" s="5"/>
      <c r="L21" s="11"/>
      <c r="M21" s="5">
        <v>31.3</v>
      </c>
      <c r="N21" s="5">
        <v>30.1</v>
      </c>
      <c r="O21" s="10">
        <f t="shared" si="0"/>
        <v>-3.8338658146964835</v>
      </c>
      <c r="P21" s="8">
        <v>26.8</v>
      </c>
      <c r="Q21" s="8">
        <v>28.4</v>
      </c>
      <c r="R21" s="9">
        <f t="shared" si="3"/>
        <v>5.970149253731335</v>
      </c>
      <c r="S21" s="2"/>
    </row>
    <row r="22" spans="1:19" ht="15.75">
      <c r="A22" s="3" t="s">
        <v>2</v>
      </c>
      <c r="B22" s="4" t="s">
        <v>8</v>
      </c>
      <c r="C22" s="3" t="s">
        <v>4</v>
      </c>
      <c r="D22" s="5"/>
      <c r="E22" s="5"/>
      <c r="F22" s="11"/>
      <c r="G22" s="5"/>
      <c r="H22" s="5"/>
      <c r="I22" s="11"/>
      <c r="J22" s="5"/>
      <c r="K22" s="5"/>
      <c r="L22" s="11"/>
      <c r="M22" s="5">
        <v>39.3</v>
      </c>
      <c r="N22" s="5">
        <v>33</v>
      </c>
      <c r="O22" s="10">
        <f t="shared" si="0"/>
        <v>-16.030534351145032</v>
      </c>
      <c r="P22" s="8">
        <v>36.9</v>
      </c>
      <c r="Q22" s="8">
        <v>30.2</v>
      </c>
      <c r="R22" s="10">
        <f t="shared" si="3"/>
        <v>-18.157181571815716</v>
      </c>
      <c r="S22" s="2"/>
    </row>
    <row r="23" spans="1:19" ht="15.75">
      <c r="A23" s="3" t="s">
        <v>2</v>
      </c>
      <c r="B23" s="4" t="s">
        <v>9</v>
      </c>
      <c r="C23" s="3" t="s">
        <v>10</v>
      </c>
      <c r="D23" s="5"/>
      <c r="E23" s="5"/>
      <c r="F23" s="11"/>
      <c r="G23" s="5"/>
      <c r="H23" s="5"/>
      <c r="I23" s="11"/>
      <c r="J23" s="5"/>
      <c r="K23" s="5"/>
      <c r="L23" s="11"/>
      <c r="M23" s="5">
        <v>39.8</v>
      </c>
      <c r="N23" s="5">
        <v>37.2</v>
      </c>
      <c r="O23" s="10">
        <f t="shared" si="0"/>
        <v>-6.532663316582902</v>
      </c>
      <c r="P23" s="8">
        <v>34.8</v>
      </c>
      <c r="Q23" s="8">
        <v>37.2</v>
      </c>
      <c r="R23" s="9">
        <f t="shared" si="3"/>
        <v>6.8965517241379475</v>
      </c>
      <c r="S23" s="2"/>
    </row>
    <row r="24" spans="1:19" ht="15.75">
      <c r="A24" s="3" t="s">
        <v>2</v>
      </c>
      <c r="B24" s="4" t="s">
        <v>11</v>
      </c>
      <c r="C24" s="3" t="s">
        <v>4</v>
      </c>
      <c r="D24" s="5"/>
      <c r="E24" s="5"/>
      <c r="F24" s="11"/>
      <c r="G24" s="5"/>
      <c r="H24" s="5"/>
      <c r="I24" s="11"/>
      <c r="J24" s="5"/>
      <c r="K24" s="5"/>
      <c r="L24" s="11"/>
      <c r="M24" s="5">
        <v>37.6</v>
      </c>
      <c r="N24" s="5">
        <v>34.2</v>
      </c>
      <c r="O24" s="10">
        <f t="shared" si="0"/>
        <v>-9.042553191489358</v>
      </c>
      <c r="P24" s="8">
        <v>31.7</v>
      </c>
      <c r="Q24" s="8">
        <v>29.8</v>
      </c>
      <c r="R24" s="10">
        <f t="shared" si="3"/>
        <v>-5.993690851735011</v>
      </c>
      <c r="S24" s="2"/>
    </row>
    <row r="25" spans="1:19" ht="15.75">
      <c r="A25" s="3" t="s">
        <v>2</v>
      </c>
      <c r="B25" s="4" t="s">
        <v>12</v>
      </c>
      <c r="C25" s="3" t="s">
        <v>10</v>
      </c>
      <c r="D25" s="5"/>
      <c r="E25" s="5"/>
      <c r="F25" s="11"/>
      <c r="G25" s="5"/>
      <c r="H25" s="5"/>
      <c r="I25" s="11"/>
      <c r="J25" s="5"/>
      <c r="K25" s="5"/>
      <c r="L25" s="11"/>
      <c r="M25" s="5">
        <v>45</v>
      </c>
      <c r="N25" s="5">
        <v>39.6</v>
      </c>
      <c r="O25" s="10">
        <f t="shared" si="0"/>
        <v>-11.999999999999996</v>
      </c>
      <c r="P25" s="8">
        <v>40</v>
      </c>
      <c r="Q25" s="8">
        <v>37.4</v>
      </c>
      <c r="R25" s="10">
        <f t="shared" si="3"/>
        <v>-6.500000000000003</v>
      </c>
      <c r="S25" s="2"/>
    </row>
    <row r="26" spans="1:19" ht="15.75">
      <c r="A26" s="3" t="s">
        <v>16</v>
      </c>
      <c r="B26" s="4" t="s">
        <v>21</v>
      </c>
      <c r="C26" s="3" t="s">
        <v>4</v>
      </c>
      <c r="D26" s="5">
        <v>39.4</v>
      </c>
      <c r="E26" s="5">
        <v>47.7</v>
      </c>
      <c r="F26" s="9">
        <f aca="true" t="shared" si="4" ref="F26:F32">(E26-D26)/D26*100</f>
        <v>21.065989847715745</v>
      </c>
      <c r="G26" s="8">
        <v>41.9</v>
      </c>
      <c r="H26" s="8">
        <v>42.5</v>
      </c>
      <c r="I26" s="9">
        <f aca="true" t="shared" si="5" ref="I26:I32">(H26-G26)/G26*100</f>
        <v>1.4319809069212444</v>
      </c>
      <c r="J26" s="8">
        <v>38.5</v>
      </c>
      <c r="K26" s="8">
        <v>42.3</v>
      </c>
      <c r="L26" s="9">
        <f aca="true" t="shared" si="6" ref="L26:L32">(K26-J26)/J26*100</f>
        <v>9.870129870129862</v>
      </c>
      <c r="M26" s="5"/>
      <c r="N26" s="5"/>
      <c r="O26" s="11"/>
      <c r="P26" s="5"/>
      <c r="Q26" s="5"/>
      <c r="R26" s="11"/>
      <c r="S26" s="2"/>
    </row>
    <row r="27" spans="1:19" ht="15.75">
      <c r="A27" s="3" t="s">
        <v>22</v>
      </c>
      <c r="B27" s="4" t="s">
        <v>23</v>
      </c>
      <c r="C27" s="3" t="s">
        <v>4</v>
      </c>
      <c r="D27" s="5">
        <v>26.6</v>
      </c>
      <c r="E27" s="5">
        <v>30.7</v>
      </c>
      <c r="F27" s="9">
        <f t="shared" si="4"/>
        <v>15.413533834586456</v>
      </c>
      <c r="G27" s="8">
        <v>34.8</v>
      </c>
      <c r="H27" s="8">
        <v>32.5</v>
      </c>
      <c r="I27" s="10">
        <f t="shared" si="5"/>
        <v>-6.609195402298843</v>
      </c>
      <c r="J27" s="8">
        <v>25.3</v>
      </c>
      <c r="K27" s="8">
        <v>29.7</v>
      </c>
      <c r="L27" s="9">
        <f t="shared" si="6"/>
        <v>17.391304347826082</v>
      </c>
      <c r="M27" s="5"/>
      <c r="N27" s="5"/>
      <c r="O27" s="11"/>
      <c r="P27" s="5"/>
      <c r="Q27" s="5"/>
      <c r="R27" s="11"/>
      <c r="S27" s="2"/>
    </row>
    <row r="28" spans="1:19" ht="15.75">
      <c r="A28" s="3" t="s">
        <v>16</v>
      </c>
      <c r="B28" s="4" t="s">
        <v>24</v>
      </c>
      <c r="C28" s="3" t="s">
        <v>10</v>
      </c>
      <c r="D28" s="5">
        <v>38.1</v>
      </c>
      <c r="E28" s="5">
        <v>44.4</v>
      </c>
      <c r="F28" s="9">
        <f t="shared" si="4"/>
        <v>16.535433070866134</v>
      </c>
      <c r="G28" s="8">
        <v>40</v>
      </c>
      <c r="H28" s="8">
        <v>41.5</v>
      </c>
      <c r="I28" s="9">
        <f t="shared" si="5"/>
        <v>3.75</v>
      </c>
      <c r="J28" s="8">
        <v>38.4</v>
      </c>
      <c r="K28" s="8">
        <v>40.8</v>
      </c>
      <c r="L28" s="9">
        <f t="shared" si="6"/>
        <v>6.2499999999999964</v>
      </c>
      <c r="M28" s="5"/>
      <c r="N28" s="5"/>
      <c r="O28" s="11"/>
      <c r="P28" s="5"/>
      <c r="Q28" s="5"/>
      <c r="R28" s="11"/>
      <c r="S28" s="2"/>
    </row>
    <row r="29" spans="1:19" ht="15.75">
      <c r="A29" s="3" t="s">
        <v>16</v>
      </c>
      <c r="B29" s="4" t="s">
        <v>26</v>
      </c>
      <c r="C29" s="3" t="s">
        <v>4</v>
      </c>
      <c r="D29" s="5">
        <v>36.4</v>
      </c>
      <c r="E29" s="5">
        <v>48.8</v>
      </c>
      <c r="F29" s="9">
        <f t="shared" si="4"/>
        <v>34.06593406593406</v>
      </c>
      <c r="G29" s="8">
        <v>36.2</v>
      </c>
      <c r="H29" s="8">
        <v>38.4</v>
      </c>
      <c r="I29" s="9">
        <f t="shared" si="5"/>
        <v>6.07734806629833</v>
      </c>
      <c r="J29" s="8">
        <v>34.3</v>
      </c>
      <c r="K29" s="8">
        <v>37.7</v>
      </c>
      <c r="L29" s="9">
        <f t="shared" si="6"/>
        <v>9.912536443148705</v>
      </c>
      <c r="M29" s="5"/>
      <c r="N29" s="5"/>
      <c r="O29" s="11"/>
      <c r="P29" s="5"/>
      <c r="Q29" s="5"/>
      <c r="R29" s="11"/>
      <c r="S29" s="2"/>
    </row>
    <row r="30" spans="1:19" ht="15.75">
      <c r="A30" s="3" t="s">
        <v>16</v>
      </c>
      <c r="B30" s="4" t="s">
        <v>27</v>
      </c>
      <c r="C30" s="3" t="s">
        <v>10</v>
      </c>
      <c r="D30" s="5">
        <v>38.7</v>
      </c>
      <c r="E30" s="5">
        <v>49.1</v>
      </c>
      <c r="F30" s="9">
        <f t="shared" si="4"/>
        <v>26.873385012919893</v>
      </c>
      <c r="G30" s="8">
        <v>41</v>
      </c>
      <c r="H30" s="8">
        <v>42.8</v>
      </c>
      <c r="I30" s="9">
        <f t="shared" si="5"/>
        <v>4.390243902439018</v>
      </c>
      <c r="J30" s="8">
        <v>37.4</v>
      </c>
      <c r="K30" s="8">
        <v>41.3</v>
      </c>
      <c r="L30" s="9">
        <f t="shared" si="6"/>
        <v>10.427807486631014</v>
      </c>
      <c r="M30" s="5"/>
      <c r="N30" s="5"/>
      <c r="O30" s="11"/>
      <c r="P30" s="5"/>
      <c r="Q30" s="5"/>
      <c r="R30" s="11"/>
      <c r="S30" s="2"/>
    </row>
    <row r="31" spans="1:19" ht="15.75">
      <c r="A31" s="3" t="s">
        <v>16</v>
      </c>
      <c r="B31" s="4" t="s">
        <v>29</v>
      </c>
      <c r="C31" s="3" t="s">
        <v>4</v>
      </c>
      <c r="D31" s="5">
        <v>35.5</v>
      </c>
      <c r="E31" s="5">
        <v>42.4</v>
      </c>
      <c r="F31" s="9">
        <f t="shared" si="4"/>
        <v>19.436619718309856</v>
      </c>
      <c r="G31" s="8">
        <v>35.6</v>
      </c>
      <c r="H31" s="8">
        <v>39.8</v>
      </c>
      <c r="I31" s="9">
        <f t="shared" si="5"/>
        <v>11.79775280898875</v>
      </c>
      <c r="J31" s="8">
        <v>34.2</v>
      </c>
      <c r="K31" s="8">
        <v>37.6</v>
      </c>
      <c r="L31" s="9">
        <f t="shared" si="6"/>
        <v>9.941520467836252</v>
      </c>
      <c r="M31" s="5"/>
      <c r="N31" s="5"/>
      <c r="O31" s="11"/>
      <c r="P31" s="5"/>
      <c r="Q31" s="5"/>
      <c r="R31" s="11"/>
      <c r="S31" s="2"/>
    </row>
    <row r="32" spans="1:19" ht="15.75">
      <c r="A32" s="3" t="s">
        <v>16</v>
      </c>
      <c r="B32" s="4" t="s">
        <v>30</v>
      </c>
      <c r="C32" s="3" t="s">
        <v>10</v>
      </c>
      <c r="D32" s="5">
        <v>38.9</v>
      </c>
      <c r="E32" s="5">
        <v>47.4</v>
      </c>
      <c r="F32" s="9">
        <f t="shared" si="4"/>
        <v>21.85089974293059</v>
      </c>
      <c r="G32" s="8">
        <v>42.2</v>
      </c>
      <c r="H32" s="8">
        <v>44.3</v>
      </c>
      <c r="I32" s="9">
        <f t="shared" si="5"/>
        <v>4.976303317535531</v>
      </c>
      <c r="J32" s="8">
        <v>42.3</v>
      </c>
      <c r="K32" s="8">
        <v>44.3</v>
      </c>
      <c r="L32" s="9">
        <f t="shared" si="6"/>
        <v>4.728132387706856</v>
      </c>
      <c r="M32" s="5"/>
      <c r="N32" s="5"/>
      <c r="O32" s="11"/>
      <c r="P32" s="5"/>
      <c r="Q32" s="5"/>
      <c r="R32" s="11"/>
      <c r="S32" s="2"/>
    </row>
    <row r="33" spans="1:18" s="16" customFormat="1" ht="15.75">
      <c r="A33" s="46" t="s">
        <v>43</v>
      </c>
      <c r="B33" s="47"/>
      <c r="C33" s="47"/>
      <c r="D33" s="19">
        <f>AVERAGE(D18:D32)</f>
        <v>36.22857142857143</v>
      </c>
      <c r="E33" s="19">
        <f aca="true" t="shared" si="7" ref="E33:R33">AVERAGE(E18:E32)</f>
        <v>44.357142857142854</v>
      </c>
      <c r="F33" s="20">
        <f t="shared" si="7"/>
        <v>22.17739932760896</v>
      </c>
      <c r="G33" s="19">
        <f t="shared" si="7"/>
        <v>38.81428571428571</v>
      </c>
      <c r="H33" s="19">
        <f t="shared" si="7"/>
        <v>40.25714285714286</v>
      </c>
      <c r="I33" s="20">
        <f t="shared" si="7"/>
        <v>3.687776228554862</v>
      </c>
      <c r="J33" s="19">
        <f t="shared" si="7"/>
        <v>35.77142857142858</v>
      </c>
      <c r="K33" s="19">
        <f t="shared" si="7"/>
        <v>39.1</v>
      </c>
      <c r="L33" s="20">
        <f t="shared" si="7"/>
        <v>9.788775857611252</v>
      </c>
      <c r="M33" s="19">
        <f t="shared" si="7"/>
        <v>38.95</v>
      </c>
      <c r="N33" s="19">
        <f t="shared" si="7"/>
        <v>35.6</v>
      </c>
      <c r="O33" s="20">
        <f t="shared" si="7"/>
        <v>-8.598296753411704</v>
      </c>
      <c r="P33" s="19">
        <f t="shared" si="7"/>
        <v>34.3125</v>
      </c>
      <c r="Q33" s="19">
        <f t="shared" si="7"/>
        <v>33.324999999999996</v>
      </c>
      <c r="R33" s="20">
        <f t="shared" si="7"/>
        <v>-2.7428368495225786</v>
      </c>
    </row>
  </sheetData>
  <mergeCells count="16">
    <mergeCell ref="A1:R1"/>
    <mergeCell ref="M16:O16"/>
    <mergeCell ref="P16:R16"/>
    <mergeCell ref="A33:C33"/>
    <mergeCell ref="A2:C2"/>
    <mergeCell ref="A16:C16"/>
    <mergeCell ref="D2:F2"/>
    <mergeCell ref="J16:L16"/>
    <mergeCell ref="G16:I16"/>
    <mergeCell ref="D16:F16"/>
    <mergeCell ref="J2:L2"/>
    <mergeCell ref="G2:I2"/>
    <mergeCell ref="A15:R15"/>
    <mergeCell ref="M2:O2"/>
    <mergeCell ref="P2:R2"/>
    <mergeCell ref="A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N9" sqref="A1:N9"/>
    </sheetView>
  </sheetViews>
  <sheetFormatPr defaultColWidth="9.00390625" defaultRowHeight="15.75"/>
  <cols>
    <col min="1" max="1" width="9.00390625" style="30" customWidth="1"/>
    <col min="2" max="2" width="4.50390625" style="30" customWidth="1"/>
    <col min="3" max="3" width="10.75390625" style="30" bestFit="1" customWidth="1"/>
    <col min="4" max="13" width="6.25390625" style="28" customWidth="1"/>
    <col min="14" max="14" width="7.50390625" style="29" customWidth="1"/>
  </cols>
  <sheetData>
    <row r="1" spans="1:14" s="7" customFormat="1" ht="15.75">
      <c r="A1" s="54" t="s">
        <v>37</v>
      </c>
      <c r="B1" s="55"/>
      <c r="C1" s="56"/>
      <c r="D1" s="49" t="s">
        <v>38</v>
      </c>
      <c r="E1" s="49"/>
      <c r="F1" s="49" t="s">
        <v>39</v>
      </c>
      <c r="G1" s="49"/>
      <c r="H1" s="49" t="s">
        <v>40</v>
      </c>
      <c r="I1" s="49"/>
      <c r="J1" s="49" t="s">
        <v>32</v>
      </c>
      <c r="K1" s="49"/>
      <c r="L1" s="49" t="s">
        <v>35</v>
      </c>
      <c r="M1" s="49"/>
      <c r="N1" s="62" t="s">
        <v>51</v>
      </c>
    </row>
    <row r="2" spans="1:14" s="2" customFormat="1" ht="15.75">
      <c r="A2" s="57"/>
      <c r="B2" s="58"/>
      <c r="C2" s="59"/>
      <c r="D2" s="41" t="s">
        <v>33</v>
      </c>
      <c r="E2" s="41" t="s">
        <v>34</v>
      </c>
      <c r="F2" s="41" t="s">
        <v>33</v>
      </c>
      <c r="G2" s="41" t="s">
        <v>34</v>
      </c>
      <c r="H2" s="41" t="s">
        <v>33</v>
      </c>
      <c r="I2" s="41" t="s">
        <v>34</v>
      </c>
      <c r="J2" s="41" t="s">
        <v>33</v>
      </c>
      <c r="K2" s="41" t="s">
        <v>34</v>
      </c>
      <c r="L2" s="41" t="s">
        <v>33</v>
      </c>
      <c r="M2" s="41" t="s">
        <v>34</v>
      </c>
      <c r="N2" s="63"/>
    </row>
    <row r="3" spans="1:14" s="16" customFormat="1" ht="15.75">
      <c r="A3" s="50" t="s">
        <v>49</v>
      </c>
      <c r="B3" s="51"/>
      <c r="C3" s="34" t="s">
        <v>48</v>
      </c>
      <c r="D3" s="19">
        <v>34.6</v>
      </c>
      <c r="E3" s="19">
        <v>46.9</v>
      </c>
      <c r="F3" s="19">
        <v>37.6</v>
      </c>
      <c r="G3" s="19">
        <v>43.525</v>
      </c>
      <c r="H3" s="19">
        <v>33.85</v>
      </c>
      <c r="I3" s="19">
        <v>39.45</v>
      </c>
      <c r="J3" s="19">
        <v>36.916666666666664</v>
      </c>
      <c r="K3" s="19">
        <v>38.9</v>
      </c>
      <c r="L3" s="19">
        <v>31.6</v>
      </c>
      <c r="M3" s="19">
        <v>34.1</v>
      </c>
      <c r="N3" s="20"/>
    </row>
    <row r="4" spans="1:14" s="16" customFormat="1" ht="15.75">
      <c r="A4" s="52"/>
      <c r="B4" s="53"/>
      <c r="C4" s="34" t="s">
        <v>41</v>
      </c>
      <c r="D4" s="19"/>
      <c r="E4" s="20">
        <v>36.603801174986174</v>
      </c>
      <c r="F4" s="19"/>
      <c r="G4" s="20">
        <v>16.15639726357443</v>
      </c>
      <c r="H4" s="19"/>
      <c r="I4" s="20">
        <v>16.972579396479425</v>
      </c>
      <c r="J4" s="19"/>
      <c r="K4" s="20">
        <v>6.677610956139039</v>
      </c>
      <c r="L4" s="19"/>
      <c r="M4" s="20">
        <v>11.479428706175241</v>
      </c>
      <c r="N4" s="20">
        <f>AVERAGE(E4:M4)</f>
        <v>17.57796349947086</v>
      </c>
    </row>
    <row r="5" spans="1:14" s="16" customFormat="1" ht="15.75">
      <c r="A5" s="35"/>
      <c r="B5" s="36"/>
      <c r="C5" s="37"/>
      <c r="D5" s="25"/>
      <c r="E5" s="26"/>
      <c r="F5" s="25"/>
      <c r="G5" s="26"/>
      <c r="H5" s="25"/>
      <c r="I5" s="26"/>
      <c r="J5" s="25"/>
      <c r="K5" s="26"/>
      <c r="L5" s="25"/>
      <c r="M5" s="26"/>
      <c r="N5" s="27"/>
    </row>
    <row r="6" spans="1:14" s="16" customFormat="1" ht="15.75">
      <c r="A6" s="50" t="s">
        <v>50</v>
      </c>
      <c r="B6" s="51"/>
      <c r="C6" s="34" t="s">
        <v>48</v>
      </c>
      <c r="D6" s="19">
        <v>36.22857142857143</v>
      </c>
      <c r="E6" s="19">
        <v>44.357142857142854</v>
      </c>
      <c r="F6" s="19">
        <v>38.81428571428571</v>
      </c>
      <c r="G6" s="19">
        <v>40.25714285714286</v>
      </c>
      <c r="H6" s="19">
        <v>35.77142857142858</v>
      </c>
      <c r="I6" s="19">
        <v>39.1</v>
      </c>
      <c r="J6" s="19">
        <v>38.95</v>
      </c>
      <c r="K6" s="19">
        <v>35.6</v>
      </c>
      <c r="L6" s="19">
        <v>34.3125</v>
      </c>
      <c r="M6" s="19">
        <v>33.325</v>
      </c>
      <c r="N6" s="20"/>
    </row>
    <row r="7" spans="1:14" s="16" customFormat="1" ht="15.75">
      <c r="A7" s="52"/>
      <c r="B7" s="53"/>
      <c r="C7" s="34" t="s">
        <v>41</v>
      </c>
      <c r="D7" s="19"/>
      <c r="E7" s="20">
        <v>22.17739932760896</v>
      </c>
      <c r="F7" s="19"/>
      <c r="G7" s="20">
        <v>3.687776228554862</v>
      </c>
      <c r="H7" s="19"/>
      <c r="I7" s="20">
        <v>9.788775857611252</v>
      </c>
      <c r="J7" s="19"/>
      <c r="K7" s="38">
        <v>-8.598296753411704</v>
      </c>
      <c r="L7" s="19"/>
      <c r="M7" s="38">
        <v>-2.7428368495225786</v>
      </c>
      <c r="N7" s="20">
        <f>AVERAGE(E7:M7)</f>
        <v>4.862563562168159</v>
      </c>
    </row>
    <row r="8" spans="1:14" s="16" customFormat="1" ht="15.75">
      <c r="A8" s="31"/>
      <c r="B8" s="32"/>
      <c r="C8" s="33"/>
      <c r="D8" s="24"/>
      <c r="E8" s="39"/>
      <c r="F8" s="24"/>
      <c r="G8" s="39"/>
      <c r="H8" s="24"/>
      <c r="I8" s="39"/>
      <c r="J8" s="24"/>
      <c r="K8" s="39"/>
      <c r="L8" s="24"/>
      <c r="M8" s="39"/>
      <c r="N8" s="40"/>
    </row>
    <row r="9" spans="1:14" s="23" customFormat="1" ht="18.75">
      <c r="A9" s="60"/>
      <c r="B9" s="61"/>
      <c r="C9" s="13" t="s">
        <v>47</v>
      </c>
      <c r="D9" s="13"/>
      <c r="E9" s="20">
        <f>E4-E7</f>
        <v>14.426401847377214</v>
      </c>
      <c r="F9" s="13"/>
      <c r="G9" s="20">
        <f>G4-G7</f>
        <v>12.468621035019568</v>
      </c>
      <c r="H9" s="13"/>
      <c r="I9" s="20">
        <f>I4-I7</f>
        <v>7.1838035388681725</v>
      </c>
      <c r="J9" s="13"/>
      <c r="K9" s="20">
        <f>K4-K7</f>
        <v>15.275907709550744</v>
      </c>
      <c r="L9" s="13"/>
      <c r="M9" s="20">
        <f>M4-M7</f>
        <v>14.22226555569782</v>
      </c>
      <c r="N9" s="20">
        <f>AVERAGE(E9:M9)</f>
        <v>12.715399937302703</v>
      </c>
    </row>
  </sheetData>
  <mergeCells count="10">
    <mergeCell ref="A9:B9"/>
    <mergeCell ref="N1:N2"/>
    <mergeCell ref="L1:M1"/>
    <mergeCell ref="A3:B4"/>
    <mergeCell ref="A6:B7"/>
    <mergeCell ref="A1:C2"/>
    <mergeCell ref="D1:E1"/>
    <mergeCell ref="F1:G1"/>
    <mergeCell ref="H1:I1"/>
    <mergeCell ref="J1:K1"/>
  </mergeCells>
  <printOptions/>
  <pageMargins left="0.75" right="0.75" top="1" bottom="1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Revelationary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PBCSD</cp:lastModifiedBy>
  <cp:lastPrinted>2007-01-23T02:58:54Z</cp:lastPrinted>
  <dcterms:created xsi:type="dcterms:W3CDTF">2007-01-23T00:52:16Z</dcterms:created>
  <dcterms:modified xsi:type="dcterms:W3CDTF">2007-01-23T15:26:19Z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